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sundheitsamt\02 Koord-GesFörd-GBE\GBE\0_CoVID-19_Verlaufsdaten\CNiemand_Kooperation\COVID-19\Interpretation Stadtbezirke\"/>
    </mc:Choice>
  </mc:AlternateContent>
  <bookViews>
    <workbookView xWindow="0" yWindow="0" windowWidth="28800" windowHeight="11985" activeTab="1"/>
  </bookViews>
  <sheets>
    <sheet name="Tabelle1" sheetId="1" r:id="rId1"/>
    <sheet name="Tabelle für Output 04-2022" sheetId="3" r:id="rId2"/>
  </sheets>
  <definedNames>
    <definedName name="_xlnm.Print_Area" localSheetId="0">Tabelle1!$A$1:$AC$16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1" l="1"/>
  <c r="AD4" i="1"/>
  <c r="AD5" i="1"/>
  <c r="AD6" i="1"/>
  <c r="AD7" i="1"/>
  <c r="AD8" i="1"/>
  <c r="AD9" i="1"/>
  <c r="AD10" i="1"/>
  <c r="AD11" i="1"/>
  <c r="AD12" i="1"/>
  <c r="AD13" i="1"/>
  <c r="AD15" i="1"/>
  <c r="AD2" i="1"/>
  <c r="AA3" i="1" l="1"/>
  <c r="AA4" i="1"/>
  <c r="AA5" i="1"/>
  <c r="AA6" i="1"/>
  <c r="AA7" i="1"/>
  <c r="AA8" i="1"/>
  <c r="AA9" i="1"/>
  <c r="AA10" i="1"/>
  <c r="AA11" i="1"/>
  <c r="AA12" i="1"/>
  <c r="AA13" i="1"/>
  <c r="AA15" i="1"/>
  <c r="AA2" i="1"/>
  <c r="Y3" i="1"/>
  <c r="Y4" i="1"/>
  <c r="Y5" i="1"/>
  <c r="Y6" i="1"/>
  <c r="Y7" i="1"/>
  <c r="Y8" i="1"/>
  <c r="Y9" i="1"/>
  <c r="Y10" i="1"/>
  <c r="Y11" i="1"/>
  <c r="Y12" i="1"/>
  <c r="Y13" i="1"/>
  <c r="Y15" i="1"/>
  <c r="Y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2" i="1"/>
  <c r="W15" i="1"/>
  <c r="V15" i="1" l="1"/>
  <c r="AB3" i="1"/>
  <c r="AC3" i="1" s="1"/>
  <c r="AB4" i="1"/>
  <c r="AC4" i="1" s="1"/>
  <c r="AB5" i="1"/>
  <c r="AC5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2" i="1"/>
  <c r="AC2" i="1" s="1"/>
  <c r="AB7" i="1" l="1"/>
  <c r="AC7" i="1" s="1"/>
  <c r="AB6" i="1"/>
  <c r="AC6" i="1" s="1"/>
  <c r="U15" i="1"/>
  <c r="T15" i="1" l="1"/>
  <c r="S15" i="1" l="1"/>
  <c r="R15" i="1" l="1"/>
  <c r="Q15" i="1" l="1"/>
  <c r="P15" i="1" l="1"/>
  <c r="O15" i="1" l="1"/>
  <c r="N15" i="1" l="1"/>
  <c r="M15" i="1" l="1"/>
  <c r="K15" i="1" l="1"/>
  <c r="J15" i="1" l="1"/>
  <c r="I15" i="1" l="1"/>
  <c r="H15" i="1" l="1"/>
  <c r="G15" i="1" l="1"/>
  <c r="F15" i="1" l="1"/>
  <c r="E15" i="1" l="1"/>
  <c r="D15" i="1" l="1"/>
  <c r="Z15" i="1" l="1"/>
  <c r="C15" i="1"/>
  <c r="AB15" i="1" l="1"/>
  <c r="AC15" i="1" s="1"/>
  <c r="B15" i="1"/>
</calcChain>
</file>

<file path=xl/sharedStrings.xml><?xml version="1.0" encoding="utf-8"?>
<sst xmlns="http://schemas.openxmlformats.org/spreadsheetml/2006/main" count="63" uniqueCount="46">
  <si>
    <t>Stadtbezirke</t>
  </si>
  <si>
    <t>Gesamt</t>
  </si>
  <si>
    <t>Innenstadt-West</t>
  </si>
  <si>
    <t>Innenstadt-Nord</t>
  </si>
  <si>
    <t>Innenstadt-Ost</t>
  </si>
  <si>
    <t>Eving</t>
  </si>
  <si>
    <t>Scharnhorst</t>
  </si>
  <si>
    <t>Brackel</t>
  </si>
  <si>
    <t>Aplerbeck</t>
  </si>
  <si>
    <t>Hörde</t>
  </si>
  <si>
    <t>Hombruch</t>
  </si>
  <si>
    <t>Lütgendortmund</t>
  </si>
  <si>
    <t>Huckarde</t>
  </si>
  <si>
    <t>Mengede</t>
  </si>
  <si>
    <t>Gesamt, Stand 15.07.2020</t>
  </si>
  <si>
    <t>Ohne Angabe</t>
  </si>
  <si>
    <t>Gesamt, Stand 14.08.2020</t>
  </si>
  <si>
    <t>HWB_31.12.2019</t>
  </si>
  <si>
    <t>Differenz zum Vormonat</t>
  </si>
  <si>
    <t>Gesamt, Stand 14.09.2020</t>
  </si>
  <si>
    <t>Gesamt, Stand 14.10.2020</t>
  </si>
  <si>
    <t>Gesamt, Stand 16.11.2020</t>
  </si>
  <si>
    <t>Gesamt, Stand 14.12.2020</t>
  </si>
  <si>
    <t>Gesamt, Stand 13.01.2021</t>
  </si>
  <si>
    <t>Differenz zum Vormonat in Prozent</t>
  </si>
  <si>
    <t>Gesamt, Stand 12.02.2021</t>
  </si>
  <si>
    <t>Gesamt, Stand 12.03.2021</t>
  </si>
  <si>
    <t>Gesamt, Stand 12.04.2021</t>
  </si>
  <si>
    <t>Gesamt, Stand 12.05.2021</t>
  </si>
  <si>
    <t>Gesamt, Stand 14.06.2021</t>
  </si>
  <si>
    <t>Gesamt, Stand 12.07.2021</t>
  </si>
  <si>
    <t>Gesamt, Stand 13.08.2021</t>
  </si>
  <si>
    <t>Gesamt, Stand 13.09.2021</t>
  </si>
  <si>
    <t>Gesamt, Stand 13.10.2021</t>
  </si>
  <si>
    <t>Gesamt, Stand 12.11.2021</t>
  </si>
  <si>
    <t>Gesamt, Stand 13.12.2021</t>
  </si>
  <si>
    <t>Gesamt, Stand 14.01.2022</t>
  </si>
  <si>
    <t>Gesamt, Stand 14.02.2022</t>
  </si>
  <si>
    <t>Gesamt, Stand 14.03.2022</t>
  </si>
  <si>
    <t>Differenz zum 
Vormonat in Prozent</t>
  </si>
  <si>
    <t>Durchschnittlicher 7-Tage-Inzidenzwert im Berichtszeitraum im jeweiligen Stadtbezirk, Stand 14.03.2022</t>
  </si>
  <si>
    <t>Gesamt, Stand 11.04.2022</t>
  </si>
  <si>
    <t>Positivfälle pro 100.000 Einwohner*innen im jeweiligen Stadtbezirk, Stand 11.04.2022</t>
  </si>
  <si>
    <t>Positivfälle pro 100.000 Einwohner*innen für den Monatswert im jeweiligen Stadtbezirk, Stand 11.04.2022</t>
  </si>
  <si>
    <t>Durchschnittlicher 7-Tage-Inzidenzwert /Monatsinzidenz gemittelt im jeweiligen Stadtbezirk, Stand 11.04.2022</t>
  </si>
  <si>
    <t>Durchschnittlicher 7-Tage-Inzidenzwert /Monatsinzidenz gemittelt (28 KT im Berichtszeitraum) im jeweiligen Stadtbezirk, Stand 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</si>
</sst>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3" xfId="0" applyFont="1" applyBorder="1"/>
    <xf numFmtId="2" fontId="4" fillId="0" borderId="3" xfId="0" applyNumberFormat="1" applyFont="1" applyBorder="1"/>
    <xf numFmtId="2" fontId="0" fillId="0" borderId="0" xfId="0" applyNumberFormat="1"/>
    <xf numFmtId="3" fontId="4" fillId="0" borderId="2" xfId="0" applyNumberFormat="1" applyFont="1" applyBorder="1"/>
    <xf numFmtId="3" fontId="4" fillId="0" borderId="3" xfId="0" applyNumberFormat="1" applyFont="1" applyBorder="1"/>
    <xf numFmtId="4" fontId="4" fillId="0" borderId="2" xfId="0" applyNumberFormat="1" applyFont="1" applyBorder="1"/>
    <xf numFmtId="4" fontId="4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zoomScaleNormal="100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C14" sqref="AC14"/>
    </sheetView>
  </sheetViews>
  <sheetFormatPr baseColWidth="10" defaultColWidth="9.140625" defaultRowHeight="15" x14ac:dyDescent="0.25"/>
  <cols>
    <col min="1" max="1" width="15.85546875" bestFit="1" customWidth="1"/>
    <col min="2" max="23" width="12.7109375" customWidth="1"/>
    <col min="24" max="24" width="13.85546875" customWidth="1"/>
    <col min="25" max="25" width="13.5703125" customWidth="1"/>
    <col min="26" max="26" width="15.42578125" customWidth="1"/>
    <col min="27" max="27" width="25.7109375" customWidth="1"/>
    <col min="28" max="28" width="37.28515625" customWidth="1"/>
    <col min="29" max="29" width="37.42578125" style="4" customWidth="1"/>
    <col min="30" max="30" width="33.140625" style="4" customWidth="1"/>
  </cols>
  <sheetData>
    <row r="1" spans="1:32" ht="75" x14ac:dyDescent="0.25">
      <c r="A1" t="s">
        <v>0</v>
      </c>
      <c r="B1" s="9" t="s">
        <v>14</v>
      </c>
      <c r="C1" s="9" t="s">
        <v>16</v>
      </c>
      <c r="D1" s="9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25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30</v>
      </c>
      <c r="O1" s="10" t="s">
        <v>31</v>
      </c>
      <c r="P1" s="10" t="s">
        <v>32</v>
      </c>
      <c r="Q1" s="10" t="s">
        <v>33</v>
      </c>
      <c r="R1" s="10" t="s">
        <v>34</v>
      </c>
      <c r="S1" s="10" t="s">
        <v>35</v>
      </c>
      <c r="T1" s="10" t="s">
        <v>36</v>
      </c>
      <c r="U1" s="10" t="s">
        <v>37</v>
      </c>
      <c r="V1" s="10" t="s">
        <v>38</v>
      </c>
      <c r="W1" s="10" t="s">
        <v>41</v>
      </c>
      <c r="X1" s="10" t="s">
        <v>18</v>
      </c>
      <c r="Y1" s="10" t="s">
        <v>24</v>
      </c>
      <c r="Z1" s="10" t="s">
        <v>17</v>
      </c>
      <c r="AA1" s="9" t="s">
        <v>42</v>
      </c>
      <c r="AB1" s="9" t="s">
        <v>43</v>
      </c>
      <c r="AC1" s="9" t="s">
        <v>44</v>
      </c>
      <c r="AD1" s="9" t="s">
        <v>45</v>
      </c>
    </row>
    <row r="2" spans="1:32" x14ac:dyDescent="0.25">
      <c r="A2" t="s">
        <v>2</v>
      </c>
      <c r="B2" s="7">
        <v>89</v>
      </c>
      <c r="C2" s="7">
        <v>108</v>
      </c>
      <c r="D2" s="7">
        <v>135</v>
      </c>
      <c r="E2" s="7">
        <v>206</v>
      </c>
      <c r="F2" s="7">
        <v>610</v>
      </c>
      <c r="G2" s="8">
        <v>997</v>
      </c>
      <c r="H2" s="8">
        <v>1346</v>
      </c>
      <c r="I2" s="8">
        <v>1507</v>
      </c>
      <c r="J2" s="8">
        <v>1678</v>
      </c>
      <c r="K2">
        <v>1941</v>
      </c>
      <c r="L2">
        <v>2238</v>
      </c>
      <c r="M2">
        <v>2323</v>
      </c>
      <c r="N2">
        <v>2338</v>
      </c>
      <c r="O2">
        <v>2426</v>
      </c>
      <c r="P2">
        <v>2697</v>
      </c>
      <c r="Q2">
        <v>2816</v>
      </c>
      <c r="R2">
        <v>3045</v>
      </c>
      <c r="S2">
        <v>3667</v>
      </c>
      <c r="T2">
        <v>4638</v>
      </c>
      <c r="U2">
        <v>7802</v>
      </c>
      <c r="V2">
        <v>10056</v>
      </c>
      <c r="W2">
        <v>13200</v>
      </c>
      <c r="X2" s="8">
        <f>W2-V2</f>
        <v>3144</v>
      </c>
      <c r="Y2" s="6">
        <f>X2/V2*100</f>
        <v>31.264916467780431</v>
      </c>
      <c r="Z2" s="8">
        <v>52793</v>
      </c>
      <c r="AA2" s="6">
        <f>W2/Z2*100000</f>
        <v>25003.314833405944</v>
      </c>
      <c r="AB2" s="18">
        <f>(X2/Z2)*100000</f>
        <v>5955.3349875930517</v>
      </c>
      <c r="AC2" s="18">
        <f>AB2/4</f>
        <v>1488.8337468982629</v>
      </c>
      <c r="AD2" s="18">
        <f>AB2/28*7</f>
        <v>1488.8337468982629</v>
      </c>
      <c r="AF2" s="2"/>
    </row>
    <row r="3" spans="1:32" x14ac:dyDescent="0.25">
      <c r="A3" t="s">
        <v>3</v>
      </c>
      <c r="B3" s="7">
        <v>207</v>
      </c>
      <c r="C3" s="7">
        <v>294</v>
      </c>
      <c r="D3" s="7">
        <v>386</v>
      </c>
      <c r="E3" s="7">
        <v>522</v>
      </c>
      <c r="F3" s="7">
        <v>1351</v>
      </c>
      <c r="G3" s="8">
        <v>1979</v>
      </c>
      <c r="H3" s="8">
        <v>2420</v>
      </c>
      <c r="I3" s="8">
        <v>2626</v>
      </c>
      <c r="J3" s="8">
        <v>2844</v>
      </c>
      <c r="K3">
        <v>3241</v>
      </c>
      <c r="L3">
        <v>3941</v>
      </c>
      <c r="M3">
        <v>4202</v>
      </c>
      <c r="N3">
        <v>4252</v>
      </c>
      <c r="O3">
        <v>4435</v>
      </c>
      <c r="P3">
        <v>5342</v>
      </c>
      <c r="Q3">
        <v>5714</v>
      </c>
      <c r="R3">
        <v>6172</v>
      </c>
      <c r="S3">
        <v>7124</v>
      </c>
      <c r="T3">
        <v>8608</v>
      </c>
      <c r="U3">
        <v>14307</v>
      </c>
      <c r="V3">
        <v>16071</v>
      </c>
      <c r="W3">
        <v>18226</v>
      </c>
      <c r="X3" s="8">
        <f t="shared" ref="X3:X15" si="0">W3-V3</f>
        <v>2155</v>
      </c>
      <c r="Y3" s="6">
        <f t="shared" ref="Y3:Y15" si="1">X3/V3*100</f>
        <v>13.409246468794722</v>
      </c>
      <c r="Z3" s="8">
        <v>59604</v>
      </c>
      <c r="AA3" s="6">
        <f t="shared" ref="AA3:AA15" si="2">W3/Z3*100000</f>
        <v>30578.484665458695</v>
      </c>
      <c r="AB3" s="18">
        <f t="shared" ref="AB3:AB15" si="3">(X3/Z3)*100000</f>
        <v>3615.5291591168379</v>
      </c>
      <c r="AC3" s="18">
        <f t="shared" ref="AC3:AC15" si="4">AB3/4</f>
        <v>903.88228977920949</v>
      </c>
      <c r="AD3" s="18">
        <f t="shared" ref="AD3:AD15" si="5">AB3/28*7</f>
        <v>903.88228977920949</v>
      </c>
      <c r="AF3" s="2"/>
    </row>
    <row r="4" spans="1:32" x14ac:dyDescent="0.25">
      <c r="A4" t="s">
        <v>4</v>
      </c>
      <c r="B4" s="7">
        <v>116</v>
      </c>
      <c r="C4" s="7">
        <v>152</v>
      </c>
      <c r="D4" s="7">
        <v>177</v>
      </c>
      <c r="E4" s="7">
        <v>248</v>
      </c>
      <c r="F4" s="7">
        <v>593</v>
      </c>
      <c r="G4" s="8">
        <v>911</v>
      </c>
      <c r="H4" s="8">
        <v>1297</v>
      </c>
      <c r="I4" s="8">
        <v>1534</v>
      </c>
      <c r="J4" s="8">
        <v>1640</v>
      </c>
      <c r="K4">
        <v>1825</v>
      </c>
      <c r="L4">
        <v>2183</v>
      </c>
      <c r="M4">
        <v>2288</v>
      </c>
      <c r="N4">
        <v>2303</v>
      </c>
      <c r="O4">
        <v>2373</v>
      </c>
      <c r="P4">
        <v>2605</v>
      </c>
      <c r="Q4">
        <v>2766</v>
      </c>
      <c r="R4">
        <v>3019</v>
      </c>
      <c r="S4">
        <v>3609</v>
      </c>
      <c r="T4">
        <v>4552</v>
      </c>
      <c r="U4">
        <v>8279</v>
      </c>
      <c r="V4">
        <v>10572</v>
      </c>
      <c r="W4">
        <v>13912</v>
      </c>
      <c r="X4" s="8">
        <f t="shared" si="0"/>
        <v>3340</v>
      </c>
      <c r="Y4" s="6">
        <f t="shared" si="1"/>
        <v>31.592886870979946</v>
      </c>
      <c r="Z4" s="8">
        <v>56963</v>
      </c>
      <c r="AA4" s="6">
        <f t="shared" si="2"/>
        <v>24422.870986429789</v>
      </c>
      <c r="AB4" s="18">
        <f t="shared" si="3"/>
        <v>5863.4552253216998</v>
      </c>
      <c r="AC4" s="18">
        <f t="shared" si="4"/>
        <v>1465.8638063304249</v>
      </c>
      <c r="AD4" s="18">
        <f t="shared" si="5"/>
        <v>1465.8638063304249</v>
      </c>
      <c r="AF4" s="2"/>
    </row>
    <row r="5" spans="1:32" x14ac:dyDescent="0.25">
      <c r="A5" t="s">
        <v>5</v>
      </c>
      <c r="B5" s="7">
        <v>86</v>
      </c>
      <c r="C5" s="7">
        <v>125</v>
      </c>
      <c r="D5" s="7">
        <v>152</v>
      </c>
      <c r="E5" s="7">
        <v>229</v>
      </c>
      <c r="F5" s="7">
        <v>689</v>
      </c>
      <c r="G5" s="8">
        <v>1107</v>
      </c>
      <c r="H5" s="8">
        <v>1441</v>
      </c>
      <c r="I5" s="8">
        <v>1588</v>
      </c>
      <c r="J5" s="8">
        <v>1731</v>
      </c>
      <c r="K5">
        <v>1987</v>
      </c>
      <c r="L5">
        <v>2393</v>
      </c>
      <c r="M5">
        <v>2514</v>
      </c>
      <c r="N5">
        <v>2521</v>
      </c>
      <c r="O5">
        <v>2577</v>
      </c>
      <c r="P5">
        <v>2802</v>
      </c>
      <c r="Q5">
        <v>2939</v>
      </c>
      <c r="R5">
        <v>3109</v>
      </c>
      <c r="S5">
        <v>3625</v>
      </c>
      <c r="T5">
        <v>4254</v>
      </c>
      <c r="U5">
        <v>7431</v>
      </c>
      <c r="V5">
        <v>9107</v>
      </c>
      <c r="W5">
        <v>10898</v>
      </c>
      <c r="X5" s="8">
        <f t="shared" si="0"/>
        <v>1791</v>
      </c>
      <c r="Y5" s="6">
        <f t="shared" si="1"/>
        <v>19.666190842209289</v>
      </c>
      <c r="Z5" s="8">
        <v>38482</v>
      </c>
      <c r="AA5" s="6">
        <f t="shared" si="2"/>
        <v>28319.73390156437</v>
      </c>
      <c r="AB5" s="18">
        <f t="shared" si="3"/>
        <v>4654.1240060287928</v>
      </c>
      <c r="AC5" s="18">
        <f t="shared" si="4"/>
        <v>1163.5310015071982</v>
      </c>
      <c r="AD5" s="18">
        <f t="shared" si="5"/>
        <v>1163.5310015071982</v>
      </c>
      <c r="AF5" s="2"/>
    </row>
    <row r="6" spans="1:32" x14ac:dyDescent="0.25">
      <c r="A6" t="s">
        <v>6</v>
      </c>
      <c r="B6" s="7">
        <v>50</v>
      </c>
      <c r="C6" s="7">
        <v>68</v>
      </c>
      <c r="D6" s="7">
        <v>87</v>
      </c>
      <c r="E6" s="7">
        <v>142</v>
      </c>
      <c r="F6" s="7">
        <v>530</v>
      </c>
      <c r="G6" s="8">
        <v>883</v>
      </c>
      <c r="H6" s="8">
        <v>1275</v>
      </c>
      <c r="I6" s="8">
        <v>1489</v>
      </c>
      <c r="J6" s="8">
        <v>1635</v>
      </c>
      <c r="K6">
        <v>1868</v>
      </c>
      <c r="L6">
        <v>2290</v>
      </c>
      <c r="M6">
        <v>2411</v>
      </c>
      <c r="N6">
        <v>2435</v>
      </c>
      <c r="O6">
        <v>2477</v>
      </c>
      <c r="P6">
        <v>2785</v>
      </c>
      <c r="Q6">
        <v>2977</v>
      </c>
      <c r="R6">
        <v>3172</v>
      </c>
      <c r="S6">
        <v>3769</v>
      </c>
      <c r="T6">
        <v>4528</v>
      </c>
      <c r="U6">
        <v>8286</v>
      </c>
      <c r="V6">
        <v>10211</v>
      </c>
      <c r="W6">
        <v>12349</v>
      </c>
      <c r="X6" s="8">
        <f t="shared" si="0"/>
        <v>2138</v>
      </c>
      <c r="Y6" s="6">
        <f t="shared" si="1"/>
        <v>20.938203897757322</v>
      </c>
      <c r="Z6" s="8">
        <v>46475</v>
      </c>
      <c r="AA6" s="6">
        <f t="shared" si="2"/>
        <v>26571.27487896719</v>
      </c>
      <c r="AB6" s="18">
        <f t="shared" si="3"/>
        <v>4600.3227541689084</v>
      </c>
      <c r="AC6" s="18">
        <f t="shared" si="4"/>
        <v>1150.0806885422271</v>
      </c>
      <c r="AD6" s="18">
        <f t="shared" si="5"/>
        <v>1150.0806885422271</v>
      </c>
      <c r="AF6" s="2"/>
    </row>
    <row r="7" spans="1:32" x14ac:dyDescent="0.25">
      <c r="A7" t="s">
        <v>7</v>
      </c>
      <c r="B7" s="7">
        <v>74</v>
      </c>
      <c r="C7" s="7">
        <v>97</v>
      </c>
      <c r="D7" s="7">
        <v>111</v>
      </c>
      <c r="E7" s="7">
        <v>161</v>
      </c>
      <c r="F7" s="7">
        <v>460</v>
      </c>
      <c r="G7" s="8">
        <v>770</v>
      </c>
      <c r="H7" s="8">
        <v>1119</v>
      </c>
      <c r="I7" s="8">
        <v>1283</v>
      </c>
      <c r="J7" s="8">
        <v>1386</v>
      </c>
      <c r="K7">
        <v>1728</v>
      </c>
      <c r="L7">
        <v>2099</v>
      </c>
      <c r="M7">
        <v>2193</v>
      </c>
      <c r="N7">
        <v>2201</v>
      </c>
      <c r="O7">
        <v>2254</v>
      </c>
      <c r="P7">
        <v>2441</v>
      </c>
      <c r="Q7">
        <v>2552</v>
      </c>
      <c r="R7">
        <v>2833</v>
      </c>
      <c r="S7">
        <v>3429</v>
      </c>
      <c r="T7">
        <v>4205</v>
      </c>
      <c r="U7">
        <v>7633</v>
      </c>
      <c r="V7">
        <v>9858</v>
      </c>
      <c r="W7">
        <v>12739</v>
      </c>
      <c r="X7" s="8">
        <f t="shared" si="0"/>
        <v>2881</v>
      </c>
      <c r="Y7" s="6">
        <f t="shared" si="1"/>
        <v>29.224994927977278</v>
      </c>
      <c r="Z7" s="8">
        <v>56199</v>
      </c>
      <c r="AA7" s="6">
        <f t="shared" si="2"/>
        <v>22667.663125678391</v>
      </c>
      <c r="AB7" s="18">
        <f t="shared" si="3"/>
        <v>5126.4257371127605</v>
      </c>
      <c r="AC7" s="18">
        <f t="shared" si="4"/>
        <v>1281.6064342781901</v>
      </c>
      <c r="AD7" s="18">
        <f t="shared" si="5"/>
        <v>1281.6064342781901</v>
      </c>
      <c r="AF7" s="2"/>
    </row>
    <row r="8" spans="1:32" x14ac:dyDescent="0.25">
      <c r="A8" t="s">
        <v>8</v>
      </c>
      <c r="B8" s="7">
        <v>84</v>
      </c>
      <c r="C8" s="7">
        <v>103</v>
      </c>
      <c r="D8" s="7">
        <v>117</v>
      </c>
      <c r="E8" s="7">
        <v>167</v>
      </c>
      <c r="F8" s="7">
        <v>389</v>
      </c>
      <c r="G8" s="8">
        <v>651</v>
      </c>
      <c r="H8" s="8">
        <v>998</v>
      </c>
      <c r="I8" s="8">
        <v>1177</v>
      </c>
      <c r="J8" s="8">
        <v>1260</v>
      </c>
      <c r="K8">
        <v>1499</v>
      </c>
      <c r="L8">
        <v>1801</v>
      </c>
      <c r="M8">
        <v>1891</v>
      </c>
      <c r="N8">
        <v>1906</v>
      </c>
      <c r="O8">
        <v>1956</v>
      </c>
      <c r="P8">
        <v>2132</v>
      </c>
      <c r="Q8">
        <v>2225</v>
      </c>
      <c r="R8">
        <v>2472</v>
      </c>
      <c r="S8">
        <v>2982</v>
      </c>
      <c r="T8">
        <v>3773</v>
      </c>
      <c r="U8">
        <v>6934</v>
      </c>
      <c r="V8">
        <v>8883</v>
      </c>
      <c r="W8">
        <v>11860</v>
      </c>
      <c r="X8" s="8">
        <f t="shared" si="0"/>
        <v>2977</v>
      </c>
      <c r="Y8" s="6">
        <f t="shared" si="1"/>
        <v>33.513452662388829</v>
      </c>
      <c r="Z8" s="8">
        <v>55744</v>
      </c>
      <c r="AA8" s="6">
        <f t="shared" si="2"/>
        <v>21275.832376578644</v>
      </c>
      <c r="AB8" s="18">
        <f t="shared" si="3"/>
        <v>5340.4850746268658</v>
      </c>
      <c r="AC8" s="18">
        <f t="shared" si="4"/>
        <v>1335.1212686567164</v>
      </c>
      <c r="AD8" s="18">
        <f t="shared" si="5"/>
        <v>1335.1212686567164</v>
      </c>
      <c r="AF8" s="2"/>
    </row>
    <row r="9" spans="1:32" x14ac:dyDescent="0.25">
      <c r="A9" t="s">
        <v>9</v>
      </c>
      <c r="B9" s="7">
        <v>87</v>
      </c>
      <c r="C9" s="7">
        <v>123</v>
      </c>
      <c r="D9" s="7">
        <v>156</v>
      </c>
      <c r="E9" s="7">
        <v>206</v>
      </c>
      <c r="F9" s="7">
        <v>439</v>
      </c>
      <c r="G9" s="8">
        <v>756</v>
      </c>
      <c r="H9" s="8">
        <v>1105</v>
      </c>
      <c r="I9" s="8">
        <v>1246</v>
      </c>
      <c r="J9" s="8">
        <v>1328</v>
      </c>
      <c r="K9">
        <v>1527</v>
      </c>
      <c r="L9">
        <v>1848</v>
      </c>
      <c r="M9">
        <v>1965</v>
      </c>
      <c r="N9">
        <v>1982</v>
      </c>
      <c r="O9">
        <v>2042</v>
      </c>
      <c r="P9">
        <v>2281</v>
      </c>
      <c r="Q9">
        <v>2402</v>
      </c>
      <c r="R9">
        <v>2642</v>
      </c>
      <c r="S9">
        <v>3183</v>
      </c>
      <c r="T9">
        <v>4039</v>
      </c>
      <c r="U9">
        <v>7412</v>
      </c>
      <c r="V9">
        <v>9494</v>
      </c>
      <c r="W9">
        <v>12360</v>
      </c>
      <c r="X9" s="8">
        <f t="shared" si="0"/>
        <v>2866</v>
      </c>
      <c r="Y9" s="6">
        <f t="shared" si="1"/>
        <v>30.187486833789762</v>
      </c>
      <c r="Z9" s="8">
        <v>56512</v>
      </c>
      <c r="AA9" s="6">
        <f t="shared" si="2"/>
        <v>21871.460928652323</v>
      </c>
      <c r="AB9" s="18">
        <f t="shared" si="3"/>
        <v>5071.4892412231029</v>
      </c>
      <c r="AC9" s="18">
        <f t="shared" si="4"/>
        <v>1267.8723103057757</v>
      </c>
      <c r="AD9" s="18">
        <f t="shared" si="5"/>
        <v>1267.8723103057757</v>
      </c>
      <c r="AF9" s="2"/>
    </row>
    <row r="10" spans="1:32" x14ac:dyDescent="0.25">
      <c r="A10" t="s">
        <v>10</v>
      </c>
      <c r="B10" s="7">
        <v>106</v>
      </c>
      <c r="C10" s="7">
        <v>129</v>
      </c>
      <c r="D10" s="7">
        <v>156</v>
      </c>
      <c r="E10" s="7">
        <v>212</v>
      </c>
      <c r="F10" s="7">
        <v>498</v>
      </c>
      <c r="G10" s="8">
        <v>793</v>
      </c>
      <c r="H10" s="8">
        <v>1095</v>
      </c>
      <c r="I10" s="8">
        <v>1204</v>
      </c>
      <c r="J10" s="8">
        <v>1280</v>
      </c>
      <c r="K10">
        <v>1441</v>
      </c>
      <c r="L10">
        <v>1695</v>
      </c>
      <c r="M10">
        <v>1790</v>
      </c>
      <c r="N10">
        <v>1807</v>
      </c>
      <c r="O10">
        <v>1847</v>
      </c>
      <c r="P10">
        <v>2023</v>
      </c>
      <c r="Q10">
        <v>2123</v>
      </c>
      <c r="R10">
        <v>2294</v>
      </c>
      <c r="S10">
        <v>2730</v>
      </c>
      <c r="T10">
        <v>3463</v>
      </c>
      <c r="U10">
        <v>6417</v>
      </c>
      <c r="V10">
        <v>8591</v>
      </c>
      <c r="W10">
        <v>11631</v>
      </c>
      <c r="X10" s="8">
        <f t="shared" si="0"/>
        <v>3040</v>
      </c>
      <c r="Y10" s="6">
        <f t="shared" si="1"/>
        <v>35.385868932603884</v>
      </c>
      <c r="Z10" s="8">
        <v>57021</v>
      </c>
      <c r="AA10" s="6">
        <f t="shared" si="2"/>
        <v>20397.748198032303</v>
      </c>
      <c r="AB10" s="18">
        <f t="shared" si="3"/>
        <v>5331.3691447010751</v>
      </c>
      <c r="AC10" s="18">
        <f t="shared" si="4"/>
        <v>1332.8422861752688</v>
      </c>
      <c r="AD10" s="18">
        <f t="shared" si="5"/>
        <v>1332.8422861752688</v>
      </c>
      <c r="AF10" s="2"/>
    </row>
    <row r="11" spans="1:32" x14ac:dyDescent="0.25">
      <c r="A11" t="s">
        <v>11</v>
      </c>
      <c r="B11" s="7">
        <v>62</v>
      </c>
      <c r="C11" s="7">
        <v>84</v>
      </c>
      <c r="D11" s="7">
        <v>101</v>
      </c>
      <c r="E11" s="7">
        <v>130</v>
      </c>
      <c r="F11" s="7">
        <v>444</v>
      </c>
      <c r="G11" s="8">
        <v>884</v>
      </c>
      <c r="H11" s="8">
        <v>1204</v>
      </c>
      <c r="I11" s="8">
        <v>1357</v>
      </c>
      <c r="J11" s="8">
        <v>1473</v>
      </c>
      <c r="K11">
        <v>1685</v>
      </c>
      <c r="L11">
        <v>2097</v>
      </c>
      <c r="M11">
        <v>2191</v>
      </c>
      <c r="N11">
        <v>2197</v>
      </c>
      <c r="O11">
        <v>2225</v>
      </c>
      <c r="P11">
        <v>2401</v>
      </c>
      <c r="Q11">
        <v>2499</v>
      </c>
      <c r="R11">
        <v>2698</v>
      </c>
      <c r="S11">
        <v>3232</v>
      </c>
      <c r="T11">
        <v>3832</v>
      </c>
      <c r="U11">
        <v>6955</v>
      </c>
      <c r="V11">
        <v>8680</v>
      </c>
      <c r="W11">
        <v>11209</v>
      </c>
      <c r="X11" s="8">
        <f t="shared" si="0"/>
        <v>2529</v>
      </c>
      <c r="Y11" s="6">
        <f t="shared" si="1"/>
        <v>29.135944700460829</v>
      </c>
      <c r="Z11" s="8">
        <v>48442</v>
      </c>
      <c r="AA11" s="6">
        <f t="shared" si="2"/>
        <v>23139.011601502829</v>
      </c>
      <c r="AB11" s="18">
        <f t="shared" si="3"/>
        <v>5220.6762726559591</v>
      </c>
      <c r="AC11" s="18">
        <f t="shared" si="4"/>
        <v>1305.1690681639898</v>
      </c>
      <c r="AD11" s="18">
        <f t="shared" si="5"/>
        <v>1305.1690681639898</v>
      </c>
      <c r="AF11" s="2"/>
    </row>
    <row r="12" spans="1:32" x14ac:dyDescent="0.25">
      <c r="A12" t="s">
        <v>12</v>
      </c>
      <c r="B12" s="7">
        <v>64</v>
      </c>
      <c r="C12" s="7">
        <v>84</v>
      </c>
      <c r="D12" s="7">
        <v>109</v>
      </c>
      <c r="E12" s="7">
        <v>161</v>
      </c>
      <c r="F12" s="7">
        <v>498</v>
      </c>
      <c r="G12" s="8">
        <v>861</v>
      </c>
      <c r="H12" s="8">
        <v>1123</v>
      </c>
      <c r="I12" s="8">
        <v>1340</v>
      </c>
      <c r="J12" s="8">
        <v>1487</v>
      </c>
      <c r="K12">
        <v>1666</v>
      </c>
      <c r="L12">
        <v>2015</v>
      </c>
      <c r="M12">
        <v>2120</v>
      </c>
      <c r="N12">
        <v>2138</v>
      </c>
      <c r="O12">
        <v>2177</v>
      </c>
      <c r="P12">
        <v>2390</v>
      </c>
      <c r="Q12">
        <v>2482</v>
      </c>
      <c r="R12">
        <v>2681</v>
      </c>
      <c r="S12">
        <v>3092</v>
      </c>
      <c r="T12">
        <v>3638</v>
      </c>
      <c r="U12">
        <v>6381</v>
      </c>
      <c r="V12">
        <v>7880</v>
      </c>
      <c r="W12">
        <v>9725</v>
      </c>
      <c r="X12" s="8">
        <f t="shared" si="0"/>
        <v>1845</v>
      </c>
      <c r="Y12" s="6">
        <f t="shared" si="1"/>
        <v>23.413705583756343</v>
      </c>
      <c r="Z12" s="8">
        <v>36381</v>
      </c>
      <c r="AA12" s="6">
        <f t="shared" si="2"/>
        <v>26730.985954206866</v>
      </c>
      <c r="AB12" s="18">
        <f t="shared" si="3"/>
        <v>5071.3284406695802</v>
      </c>
      <c r="AC12" s="18">
        <f t="shared" si="4"/>
        <v>1267.8321101673951</v>
      </c>
      <c r="AD12" s="18">
        <f t="shared" si="5"/>
        <v>1267.8321101673951</v>
      </c>
      <c r="AF12" s="2"/>
    </row>
    <row r="13" spans="1:32" x14ac:dyDescent="0.25">
      <c r="A13" t="s">
        <v>13</v>
      </c>
      <c r="B13" s="7">
        <v>59</v>
      </c>
      <c r="C13" s="7">
        <v>85</v>
      </c>
      <c r="D13" s="7">
        <v>105</v>
      </c>
      <c r="E13" s="7">
        <v>146</v>
      </c>
      <c r="F13" s="7">
        <v>513</v>
      </c>
      <c r="G13" s="8">
        <v>742</v>
      </c>
      <c r="H13" s="8">
        <v>1010</v>
      </c>
      <c r="I13" s="8">
        <v>1159</v>
      </c>
      <c r="J13" s="8">
        <v>1266</v>
      </c>
      <c r="K13">
        <v>1608</v>
      </c>
      <c r="L13">
        <v>2099</v>
      </c>
      <c r="M13">
        <v>2206</v>
      </c>
      <c r="N13">
        <v>2225</v>
      </c>
      <c r="O13">
        <v>2279</v>
      </c>
      <c r="P13">
        <v>2490</v>
      </c>
      <c r="Q13">
        <v>2591</v>
      </c>
      <c r="R13">
        <v>2802</v>
      </c>
      <c r="S13">
        <v>3260</v>
      </c>
      <c r="T13">
        <v>3829</v>
      </c>
      <c r="U13">
        <v>6559</v>
      </c>
      <c r="V13">
        <v>8080</v>
      </c>
      <c r="W13">
        <v>9839</v>
      </c>
      <c r="X13" s="8">
        <f t="shared" si="0"/>
        <v>1759</v>
      </c>
      <c r="Y13" s="6">
        <f t="shared" si="1"/>
        <v>21.769801980198018</v>
      </c>
      <c r="Z13" s="8">
        <v>38993</v>
      </c>
      <c r="AA13" s="6">
        <f t="shared" si="2"/>
        <v>25232.734080475984</v>
      </c>
      <c r="AB13" s="18">
        <f t="shared" si="3"/>
        <v>4511.0660887851664</v>
      </c>
      <c r="AC13" s="18">
        <f t="shared" si="4"/>
        <v>1127.7665221962916</v>
      </c>
      <c r="AD13" s="18">
        <f t="shared" si="5"/>
        <v>1127.7665221962916</v>
      </c>
      <c r="AF13" s="2"/>
    </row>
    <row r="14" spans="1:32" x14ac:dyDescent="0.25">
      <c r="A14" t="s">
        <v>15</v>
      </c>
      <c r="B14" s="7">
        <v>16</v>
      </c>
      <c r="C14" s="7">
        <v>1</v>
      </c>
      <c r="D14" s="7">
        <v>1</v>
      </c>
      <c r="E14" s="7">
        <v>7</v>
      </c>
      <c r="F14" s="7">
        <v>60</v>
      </c>
      <c r="G14" s="8">
        <v>23</v>
      </c>
      <c r="H14" s="8">
        <v>4</v>
      </c>
      <c r="I14" s="8">
        <v>11</v>
      </c>
      <c r="J14" s="8">
        <v>12</v>
      </c>
      <c r="K14">
        <v>19</v>
      </c>
      <c r="L14" s="8">
        <v>18</v>
      </c>
      <c r="M14" s="8">
        <v>21</v>
      </c>
      <c r="N14">
        <v>22</v>
      </c>
      <c r="O14" s="8">
        <v>24</v>
      </c>
      <c r="P14">
        <v>27</v>
      </c>
      <c r="Q14">
        <v>30</v>
      </c>
      <c r="R14">
        <v>13</v>
      </c>
      <c r="S14">
        <v>290</v>
      </c>
      <c r="T14">
        <v>78</v>
      </c>
      <c r="U14">
        <v>96</v>
      </c>
      <c r="V14">
        <v>91</v>
      </c>
      <c r="W14">
        <v>84</v>
      </c>
      <c r="X14" s="8">
        <f t="shared" si="0"/>
        <v>-7</v>
      </c>
      <c r="Y14" s="6"/>
      <c r="Z14" s="8"/>
      <c r="AA14" s="6"/>
      <c r="AB14" s="18"/>
      <c r="AC14" s="18"/>
      <c r="AD14" s="18"/>
    </row>
    <row r="15" spans="1:32" x14ac:dyDescent="0.25">
      <c r="A15" t="s">
        <v>1</v>
      </c>
      <c r="B15" s="7">
        <f t="shared" ref="B15:G15" si="6">SUM(B2:B14)</f>
        <v>1100</v>
      </c>
      <c r="C15" s="7">
        <f t="shared" si="6"/>
        <v>1453</v>
      </c>
      <c r="D15" s="7">
        <f t="shared" si="6"/>
        <v>1793</v>
      </c>
      <c r="E15" s="8">
        <f t="shared" si="6"/>
        <v>2537</v>
      </c>
      <c r="F15" s="8">
        <f t="shared" si="6"/>
        <v>7074</v>
      </c>
      <c r="G15" s="8">
        <f t="shared" si="6"/>
        <v>11357</v>
      </c>
      <c r="H15" s="8">
        <f>SUM(H2:H14)</f>
        <v>15437</v>
      </c>
      <c r="I15" s="8">
        <f>SUM(I2:I14)</f>
        <v>17521</v>
      </c>
      <c r="J15" s="8">
        <f>SUM(J2:J14)</f>
        <v>19020</v>
      </c>
      <c r="K15" s="8">
        <f>SUM(K2:K14)</f>
        <v>22035</v>
      </c>
      <c r="L15" s="8">
        <v>26717</v>
      </c>
      <c r="M15" s="8">
        <f t="shared" ref="M15:S15" si="7">SUM(M2:M14)</f>
        <v>28115</v>
      </c>
      <c r="N15" s="8">
        <f t="shared" si="7"/>
        <v>28327</v>
      </c>
      <c r="O15" s="8">
        <f t="shared" si="7"/>
        <v>29092</v>
      </c>
      <c r="P15" s="8">
        <f t="shared" si="7"/>
        <v>32416</v>
      </c>
      <c r="Q15" s="8">
        <f t="shared" si="7"/>
        <v>34116</v>
      </c>
      <c r="R15" s="8">
        <f t="shared" si="7"/>
        <v>36952</v>
      </c>
      <c r="S15" s="8">
        <f t="shared" si="7"/>
        <v>43992</v>
      </c>
      <c r="T15" s="8">
        <f>SUM(T2:T14)</f>
        <v>53437</v>
      </c>
      <c r="U15" s="8">
        <f>SUM(U2:U14)</f>
        <v>94492</v>
      </c>
      <c r="V15" s="8">
        <f>SUM(V2:V14)</f>
        <v>117574</v>
      </c>
      <c r="W15" s="8">
        <f>SUM(W2:W14)</f>
        <v>148032</v>
      </c>
      <c r="X15" s="8">
        <f t="shared" si="0"/>
        <v>30458</v>
      </c>
      <c r="Y15" s="6">
        <f t="shared" si="1"/>
        <v>25.905387245479446</v>
      </c>
      <c r="Z15" s="8">
        <f>SUM(Z2:Z13)</f>
        <v>603609</v>
      </c>
      <c r="AA15" s="6">
        <f t="shared" si="2"/>
        <v>24524.485221393319</v>
      </c>
      <c r="AB15" s="18">
        <f t="shared" si="3"/>
        <v>5045.9817530885066</v>
      </c>
      <c r="AC15" s="18">
        <f t="shared" si="4"/>
        <v>1261.4954382721266</v>
      </c>
      <c r="AD15" s="18">
        <f t="shared" si="5"/>
        <v>1261.4954382721266</v>
      </c>
    </row>
    <row r="16" spans="1:32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/>
      <c r="W16" s="10"/>
      <c r="X16" s="4"/>
      <c r="Y16" s="5"/>
      <c r="Z16" s="1"/>
      <c r="AA16" s="8"/>
      <c r="AB16" s="2"/>
      <c r="AC16" s="7"/>
      <c r="AD16"/>
    </row>
    <row r="19" spans="21:30" x14ac:dyDescent="0.25">
      <c r="U19" s="4"/>
      <c r="V19" s="4"/>
      <c r="W19" s="4"/>
      <c r="X19" s="4"/>
      <c r="AC19"/>
      <c r="AD19"/>
    </row>
    <row r="20" spans="21:30" x14ac:dyDescent="0.25">
      <c r="U20" s="4"/>
      <c r="V20" s="4"/>
      <c r="W20" s="4"/>
      <c r="X20" s="4"/>
      <c r="AC20"/>
      <c r="AD20"/>
    </row>
    <row r="21" spans="21:30" x14ac:dyDescent="0.25">
      <c r="U21" s="4"/>
      <c r="V21" s="4"/>
      <c r="W21" s="4"/>
      <c r="X21" s="4"/>
      <c r="AC21"/>
      <c r="AD21"/>
    </row>
    <row r="22" spans="21:30" x14ac:dyDescent="0.25">
      <c r="U22" s="4"/>
      <c r="V22" s="4"/>
      <c r="W22" s="4"/>
      <c r="X22" s="4"/>
      <c r="AC22"/>
      <c r="AD22"/>
    </row>
    <row r="23" spans="21:30" x14ac:dyDescent="0.25">
      <c r="U23" s="4"/>
      <c r="V23" s="4"/>
      <c r="W23" s="4"/>
      <c r="X23" s="4"/>
      <c r="AC23"/>
      <c r="AD23"/>
    </row>
    <row r="24" spans="21:30" x14ac:dyDescent="0.25">
      <c r="U24" s="4"/>
      <c r="V24" s="4"/>
      <c r="W24" s="4"/>
      <c r="X24" s="4"/>
      <c r="AC24"/>
      <c r="AD24"/>
    </row>
    <row r="25" spans="21:30" x14ac:dyDescent="0.25">
      <c r="U25" s="4"/>
      <c r="V25" s="4"/>
      <c r="W25" s="4"/>
      <c r="X25" s="4"/>
      <c r="AC25"/>
      <c r="AD25"/>
    </row>
    <row r="26" spans="21:30" x14ac:dyDescent="0.25">
      <c r="U26" s="4"/>
      <c r="V26" s="4"/>
      <c r="W26" s="4"/>
      <c r="X26" s="4"/>
      <c r="AC26"/>
      <c r="AD26"/>
    </row>
    <row r="27" spans="21:30" x14ac:dyDescent="0.25">
      <c r="U27" s="4"/>
      <c r="V27" s="4"/>
      <c r="W27" s="4"/>
      <c r="X27" s="4"/>
      <c r="AC27"/>
      <c r="AD27"/>
    </row>
    <row r="28" spans="21:30" x14ac:dyDescent="0.25">
      <c r="U28" s="4"/>
      <c r="V28" s="4"/>
      <c r="W28" s="4"/>
      <c r="X28" s="4"/>
      <c r="AC28"/>
      <c r="AD28"/>
    </row>
    <row r="29" spans="21:30" x14ac:dyDescent="0.25">
      <c r="U29" s="4"/>
      <c r="V29" s="4"/>
      <c r="W29" s="4"/>
      <c r="X29" s="4"/>
      <c r="AC29"/>
      <c r="AD29"/>
    </row>
    <row r="30" spans="21:30" x14ac:dyDescent="0.25">
      <c r="U30" s="4"/>
      <c r="V30" s="4"/>
      <c r="W30" s="4"/>
      <c r="X30" s="4"/>
      <c r="AC30"/>
      <c r="AD30"/>
    </row>
    <row r="31" spans="21:30" x14ac:dyDescent="0.25">
      <c r="U31" s="4"/>
      <c r="V31" s="4"/>
      <c r="W31" s="4"/>
      <c r="X31" s="4"/>
      <c r="AC31"/>
      <c r="AD31"/>
    </row>
    <row r="32" spans="21:30" x14ac:dyDescent="0.25">
      <c r="U32" s="4"/>
      <c r="V32" s="4"/>
      <c r="W32" s="4"/>
      <c r="X32" s="4"/>
      <c r="AC32"/>
      <c r="AD32"/>
    </row>
    <row r="33" spans="21:30" x14ac:dyDescent="0.25">
      <c r="U33" s="4"/>
      <c r="V33" s="4"/>
      <c r="W33" s="4"/>
      <c r="X33" s="4"/>
      <c r="AC33"/>
      <c r="AD33"/>
    </row>
  </sheetData>
  <pageMargins left="0.25" right="0.25" top="0.75" bottom="0.75" header="0.3" footer="0.3"/>
  <pageSetup paperSize="9" scale="92" orientation="landscape" r:id="rId1"/>
  <colBreaks count="1" manualBreakCount="1">
    <brk id="8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2" sqref="E2:E15"/>
    </sheetView>
  </sheetViews>
  <sheetFormatPr baseColWidth="10" defaultRowHeight="15" x14ac:dyDescent="0.25"/>
  <cols>
    <col min="1" max="2" width="15.7109375" customWidth="1"/>
    <col min="3" max="3" width="14" customWidth="1"/>
    <col min="4" max="4" width="17.85546875" customWidth="1"/>
    <col min="5" max="5" width="25" customWidth="1"/>
  </cols>
  <sheetData>
    <row r="1" spans="1:5" ht="62.25" customHeight="1" thickBot="1" x14ac:dyDescent="0.3">
      <c r="A1" s="11" t="s">
        <v>0</v>
      </c>
      <c r="B1" s="12" t="s">
        <v>41</v>
      </c>
      <c r="C1" s="12" t="s">
        <v>18</v>
      </c>
      <c r="D1" s="13" t="s">
        <v>39</v>
      </c>
      <c r="E1" s="12" t="s">
        <v>40</v>
      </c>
    </row>
    <row r="2" spans="1:5" ht="15.75" thickTop="1" x14ac:dyDescent="0.25">
      <c r="A2" s="14" t="s">
        <v>10</v>
      </c>
      <c r="B2" s="19">
        <v>11631</v>
      </c>
      <c r="C2" s="19">
        <v>3040</v>
      </c>
      <c r="D2" s="15">
        <v>35.385868932603884</v>
      </c>
      <c r="E2" s="21">
        <v>1332.8422861752688</v>
      </c>
    </row>
    <row r="3" spans="1:5" x14ac:dyDescent="0.25">
      <c r="A3" s="16" t="s">
        <v>8</v>
      </c>
      <c r="B3" s="20">
        <v>11860</v>
      </c>
      <c r="C3" s="20">
        <v>2977</v>
      </c>
      <c r="D3" s="17">
        <v>33.513452662388829</v>
      </c>
      <c r="E3" s="22">
        <v>1335.1212686567164</v>
      </c>
    </row>
    <row r="4" spans="1:5" x14ac:dyDescent="0.25">
      <c r="A4" s="16" t="s">
        <v>4</v>
      </c>
      <c r="B4" s="20">
        <v>13912</v>
      </c>
      <c r="C4" s="20">
        <v>3340</v>
      </c>
      <c r="D4" s="17">
        <v>31.592886870979946</v>
      </c>
      <c r="E4" s="22">
        <v>1465.8638063304249</v>
      </c>
    </row>
    <row r="5" spans="1:5" x14ac:dyDescent="0.25">
      <c r="A5" s="16" t="s">
        <v>2</v>
      </c>
      <c r="B5" s="20">
        <v>13200</v>
      </c>
      <c r="C5" s="20">
        <v>3144</v>
      </c>
      <c r="D5" s="17">
        <v>31.264916467780431</v>
      </c>
      <c r="E5" s="22">
        <v>1488.8337468982629</v>
      </c>
    </row>
    <row r="6" spans="1:5" x14ac:dyDescent="0.25">
      <c r="A6" s="16" t="s">
        <v>9</v>
      </c>
      <c r="B6" s="20">
        <v>12360</v>
      </c>
      <c r="C6" s="20">
        <v>2866</v>
      </c>
      <c r="D6" s="17">
        <v>30.187486833789762</v>
      </c>
      <c r="E6" s="22">
        <v>1267.8723103057757</v>
      </c>
    </row>
    <row r="7" spans="1:5" x14ac:dyDescent="0.25">
      <c r="A7" s="16" t="s">
        <v>7</v>
      </c>
      <c r="B7" s="20">
        <v>12739</v>
      </c>
      <c r="C7" s="20">
        <v>2881</v>
      </c>
      <c r="D7" s="17">
        <v>29.224994927977278</v>
      </c>
      <c r="E7" s="22">
        <v>1281.6064342781901</v>
      </c>
    </row>
    <row r="8" spans="1:5" x14ac:dyDescent="0.25">
      <c r="A8" s="16" t="s">
        <v>11</v>
      </c>
      <c r="B8" s="20">
        <v>11209</v>
      </c>
      <c r="C8" s="20">
        <v>2529</v>
      </c>
      <c r="D8" s="17">
        <v>29.135944700460829</v>
      </c>
      <c r="E8" s="22">
        <v>1305.1690681639898</v>
      </c>
    </row>
    <row r="9" spans="1:5" x14ac:dyDescent="0.25">
      <c r="A9" s="16" t="s">
        <v>12</v>
      </c>
      <c r="B9" s="20">
        <v>9725</v>
      </c>
      <c r="C9" s="20">
        <v>1845</v>
      </c>
      <c r="D9" s="17">
        <v>23.413705583756343</v>
      </c>
      <c r="E9" s="22">
        <v>1267.8321101673951</v>
      </c>
    </row>
    <row r="10" spans="1:5" x14ac:dyDescent="0.25">
      <c r="A10" s="16" t="s">
        <v>13</v>
      </c>
      <c r="B10" s="20">
        <v>9839</v>
      </c>
      <c r="C10" s="20">
        <v>1759</v>
      </c>
      <c r="D10" s="17">
        <v>21.769801980198018</v>
      </c>
      <c r="E10" s="22">
        <v>1127.7665221962916</v>
      </c>
    </row>
    <row r="11" spans="1:5" x14ac:dyDescent="0.25">
      <c r="A11" s="16" t="s">
        <v>6</v>
      </c>
      <c r="B11" s="20">
        <v>12349</v>
      </c>
      <c r="C11" s="20">
        <v>2138</v>
      </c>
      <c r="D11" s="17">
        <v>20.938203897757322</v>
      </c>
      <c r="E11" s="22">
        <v>1150.0806885422271</v>
      </c>
    </row>
    <row r="12" spans="1:5" x14ac:dyDescent="0.25">
      <c r="A12" s="16" t="s">
        <v>5</v>
      </c>
      <c r="B12" s="20">
        <v>10898</v>
      </c>
      <c r="C12" s="20">
        <v>1791</v>
      </c>
      <c r="D12" s="17">
        <v>19.666190842209289</v>
      </c>
      <c r="E12" s="22">
        <v>1163.5310015071982</v>
      </c>
    </row>
    <row r="13" spans="1:5" x14ac:dyDescent="0.25">
      <c r="A13" s="16" t="s">
        <v>3</v>
      </c>
      <c r="B13" s="20">
        <v>18226</v>
      </c>
      <c r="C13" s="20">
        <v>2155</v>
      </c>
      <c r="D13" s="17">
        <v>13.409246468794722</v>
      </c>
      <c r="E13" s="22">
        <v>903.88228977920949</v>
      </c>
    </row>
    <row r="14" spans="1:5" x14ac:dyDescent="0.25">
      <c r="A14" s="16" t="s">
        <v>15</v>
      </c>
      <c r="B14" s="20">
        <v>84</v>
      </c>
      <c r="C14" s="20">
        <v>-7</v>
      </c>
      <c r="D14" s="17"/>
      <c r="E14" s="22"/>
    </row>
    <row r="15" spans="1:5" x14ac:dyDescent="0.25">
      <c r="A15" s="16" t="s">
        <v>1</v>
      </c>
      <c r="B15" s="20">
        <v>148032</v>
      </c>
      <c r="C15" s="20">
        <v>30458</v>
      </c>
      <c r="D15" s="17">
        <v>25.905387245479446</v>
      </c>
      <c r="E15" s="22">
        <v>1261.4954382721266</v>
      </c>
    </row>
  </sheetData>
  <sortState ref="A2:E15">
    <sortCondition descending="1" ref="D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 für Output 04-2022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Margarethe Kubitza</dc:creator>
  <cp:lastModifiedBy>Catharina Niemand FB53</cp:lastModifiedBy>
  <dcterms:created xsi:type="dcterms:W3CDTF">2020-08-03T14:35:43Z</dcterms:created>
  <dcterms:modified xsi:type="dcterms:W3CDTF">2022-05-19T05:59:27Z</dcterms:modified>
</cp:coreProperties>
</file>